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26" yWindow="65426" windowWidth="19420" windowHeight="10420" activeTab="0"/>
  </bookViews>
  <sheets>
    <sheet name="Leh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<sst xmlns="http://schemas.openxmlformats.org/spreadsheetml/2006/main" count="64" uniqueCount="44">
  <si>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sh</t>
  </si>
  <si>
    <t>Euroopa Regionaalarengu Fond</t>
  </si>
  <si>
    <t xml:space="preserve">Siseriiklik </t>
  </si>
  <si>
    <t>Piirkondlikud algatused tööhõive ja ettevõtlikkuse edendamiseks</t>
  </si>
  <si>
    <t>Leader</t>
  </si>
  <si>
    <t>Peipsiveere programm</t>
  </si>
  <si>
    <t>Kodanikuühiskonna edendamine ja nõustamisteenuse korraldamine</t>
  </si>
  <si>
    <t>Kodanikuühiskonna Sihtkapital</t>
  </si>
  <si>
    <t>Rahandusministeerium KOP rakenduskulud</t>
  </si>
  <si>
    <t>Ettevõtluse ja Innovatsiooni Sihtasutus</t>
  </si>
  <si>
    <t>Laulu- ja tantsupeo maakondlik korraldamine</t>
  </si>
  <si>
    <t>Laulu- ja Tantsupeo Sihtasutus</t>
  </si>
  <si>
    <t>Korteriühistute nõustamisteenuse osutamine</t>
  </si>
  <si>
    <t>MARO ülesannete täitmine</t>
  </si>
  <si>
    <t xml:space="preserve">Rahandusministeerium </t>
  </si>
  <si>
    <t>Uuringute, analüüside läbiviimise toetused</t>
  </si>
  <si>
    <t>Rahandusministeerium (2021 jääk)</t>
  </si>
  <si>
    <t>SA Jõgevamaa Arendus- ja Ettevõtluskeskuse 2022. aasta eelarve</t>
  </si>
  <si>
    <t>TULUD</t>
  </si>
  <si>
    <t>KOKKU</t>
  </si>
  <si>
    <t>Ettevõtlusaktiivsuse tõstmine</t>
  </si>
  <si>
    <t>Turismi andmehalduse korraldamine</t>
  </si>
  <si>
    <t>KULUD</t>
  </si>
  <si>
    <t>Piirkondlikud algatused tööhõive ja ettevõtlikkuse tõstmiseks</t>
  </si>
  <si>
    <r>
      <t>La</t>
    </r>
    <r>
      <rPr>
        <b/>
        <sz val="11"/>
        <color theme="1"/>
        <rFont val="Calibri"/>
        <family val="2"/>
        <scheme val="minor"/>
      </rPr>
      <t>ulu- ja tantsupeo maakondlik korraldamine</t>
    </r>
  </si>
  <si>
    <t>Maakondliku hariduskoostöö korraldamine</t>
  </si>
  <si>
    <t>Haridus- ja teadusministeerium</t>
  </si>
  <si>
    <t>Reserv rahandusministeeriumi toetuse arvelt</t>
  </si>
  <si>
    <t>Tervise Arengu Instituut (rahavatervise alane tegevus)</t>
  </si>
  <si>
    <t>Uuringute, analüüside koostamine</t>
  </si>
  <si>
    <t>Kriiside ennetustegevused</t>
  </si>
  <si>
    <t>MARO maakondlike ülesannete täitmine</t>
  </si>
  <si>
    <t>Nõustamisteenuse osutamine</t>
  </si>
  <si>
    <t>Loometalgute läbiviimine</t>
  </si>
  <si>
    <t>KOP programmi menetlemine</t>
  </si>
  <si>
    <t>Turundustegevuste elluviimine</t>
  </si>
  <si>
    <t>Peipsiveere programmi tegevuste elluviimine Mustvee vallas</t>
  </si>
  <si>
    <t>Ettevõtjatele suunatud tegevuste elluviimine</t>
  </si>
  <si>
    <t>Rahvatervisealased tegevused</t>
  </si>
  <si>
    <t>Päästeamet (kriiside ennetustegevused)</t>
  </si>
  <si>
    <t>Osalustasud koolitustelt ja õppereisidelt</t>
  </si>
  <si>
    <t xml:space="preserve">nõukogu </t>
  </si>
  <si>
    <t xml:space="preserve">Kinnitatud </t>
  </si>
  <si>
    <t>7.04.2022 nr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</si>
</sst>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2" xfId="0" applyBorder="1"/>
    <xf numFmtId="0" fontId="2" fillId="0" borderId="4" xfId="0" applyFont="1" applyBorder="1"/>
    <xf numFmtId="0" fontId="0" fillId="0" borderId="5" xfId="0" applyBorder="1"/>
    <xf numFmtId="2" fontId="2" fillId="0" borderId="0" xfId="0" applyNumberFormat="1" applyFont="1" applyBorder="1"/>
    <xf numFmtId="0" fontId="2" fillId="0" borderId="2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5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4" xfId="0" applyNumberFormat="1" applyFont="1" applyBorder="1"/>
    <xf numFmtId="2" fontId="0" fillId="0" borderId="0" xfId="0" applyNumberFormat="1"/>
    <xf numFmtId="1" fontId="0" fillId="0" borderId="5" xfId="0" applyNumberFormat="1" applyBorder="1"/>
    <xf numFmtId="1" fontId="2" fillId="0" borderId="4" xfId="0" applyNumberFormat="1" applyFont="1" applyBorder="1"/>
    <xf numFmtId="1" fontId="2" fillId="0" borderId="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D477-58C1-482D-A105-37F1383EFD00}">
  <dimension ref="A2:K57"/>
  <sheetViews>
    <sheetView tabSelected="1" zoomScale="92" zoomScaleNormal="92" workbookViewId="0" topLeftCell="A37">
      <selection activeCell="H55" sqref="H55"/>
    </sheetView>
  </sheetViews>
  <sheetFormatPr defaultColWidth="9.140625" defaultRowHeight="15"/>
  <cols>
    <col min="8" max="8" width="15.57421875" style="0" bestFit="1" customWidth="1"/>
  </cols>
  <sheetData>
    <row r="2" ht="15">
      <c r="G2" t="s">
        <v>42</v>
      </c>
    </row>
    <row r="3" spans="7:8" ht="15">
      <c r="G3" t="s">
        <v>41</v>
      </c>
      <c r="H3" t="s">
        <v>43</v>
      </c>
    </row>
    <row r="4" spans="1:8" ht="15">
      <c r="A4" s="1" t="s">
        <v>17</v>
      </c>
      <c r="B4" s="1"/>
      <c r="C4" s="1"/>
      <c r="D4" s="1"/>
      <c r="E4" s="1"/>
      <c r="F4" s="1"/>
      <c r="G4" s="1"/>
      <c r="H4" s="1"/>
    </row>
    <row r="5" ht="15" thickBot="1">
      <c r="A5" s="1" t="s">
        <v>18</v>
      </c>
    </row>
    <row r="6" spans="1:8" ht="15" thickBot="1">
      <c r="A6" s="5" t="s">
        <v>20</v>
      </c>
      <c r="B6" s="6"/>
      <c r="C6" s="6"/>
      <c r="D6" s="6"/>
      <c r="E6" s="6"/>
      <c r="F6" s="6"/>
      <c r="G6" s="6"/>
      <c r="H6" s="9">
        <f>SUM(H7+H8)</f>
        <v>84678</v>
      </c>
    </row>
    <row r="7" spans="1:8" ht="15">
      <c r="A7" s="2" t="s">
        <v>0</v>
      </c>
      <c r="B7" s="3" t="s">
        <v>1</v>
      </c>
      <c r="C7" s="3"/>
      <c r="D7" s="3"/>
      <c r="E7" s="3"/>
      <c r="F7" s="3"/>
      <c r="G7" s="3"/>
      <c r="H7" s="10">
        <v>74348</v>
      </c>
    </row>
    <row r="8" spans="1:8" ht="15" thickBot="1">
      <c r="A8" s="2"/>
      <c r="B8" s="3" t="s">
        <v>2</v>
      </c>
      <c r="C8" s="3"/>
      <c r="D8" s="3"/>
      <c r="E8" s="3"/>
      <c r="F8" s="3"/>
      <c r="G8" s="3"/>
      <c r="H8" s="10">
        <v>10330</v>
      </c>
    </row>
    <row r="9" spans="1:8" ht="15" thickBot="1">
      <c r="A9" s="5" t="s">
        <v>3</v>
      </c>
      <c r="B9" s="6"/>
      <c r="C9" s="6"/>
      <c r="D9" s="6"/>
      <c r="E9" s="6"/>
      <c r="F9" s="6"/>
      <c r="G9" s="6"/>
      <c r="H9" s="21">
        <f>SUM(H10+H11+H12)</f>
        <v>289244.2</v>
      </c>
    </row>
    <row r="10" spans="1:8" ht="15">
      <c r="A10" s="2" t="s">
        <v>0</v>
      </c>
      <c r="B10" s="3" t="s">
        <v>1</v>
      </c>
      <c r="C10" s="3"/>
      <c r="D10" s="3"/>
      <c r="E10" s="3"/>
      <c r="F10" s="3"/>
      <c r="G10" s="3"/>
      <c r="H10" s="10">
        <v>270026</v>
      </c>
    </row>
    <row r="11" spans="1:8" ht="15">
      <c r="A11" s="2"/>
      <c r="B11" s="3" t="s">
        <v>4</v>
      </c>
      <c r="C11" s="3"/>
      <c r="D11" s="3"/>
      <c r="E11" s="3"/>
      <c r="F11" s="3"/>
      <c r="G11" s="3"/>
      <c r="H11" s="20">
        <v>15308.2</v>
      </c>
    </row>
    <row r="12" spans="1:8" ht="15" thickBot="1">
      <c r="A12" s="2"/>
      <c r="B12" s="3" t="s">
        <v>5</v>
      </c>
      <c r="C12" s="3"/>
      <c r="D12" s="3"/>
      <c r="E12" s="3"/>
      <c r="F12" s="3"/>
      <c r="G12" s="3"/>
      <c r="H12" s="10">
        <v>3910</v>
      </c>
    </row>
    <row r="13" spans="1:8" ht="15" thickBot="1">
      <c r="A13" s="5" t="s">
        <v>6</v>
      </c>
      <c r="B13" s="6"/>
      <c r="C13" s="6"/>
      <c r="D13" s="6"/>
      <c r="E13" s="6"/>
      <c r="F13" s="6"/>
      <c r="G13" s="6"/>
      <c r="H13" s="21">
        <f>SUM(H14+H15+H16)</f>
        <v>41943.93</v>
      </c>
    </row>
    <row r="14" spans="1:8" ht="15">
      <c r="A14" s="2" t="s">
        <v>0</v>
      </c>
      <c r="B14" s="3" t="s">
        <v>7</v>
      </c>
      <c r="C14" s="3"/>
      <c r="D14" s="3"/>
      <c r="E14" s="3"/>
      <c r="F14" s="3"/>
      <c r="G14" s="3"/>
      <c r="H14" s="10">
        <v>24135</v>
      </c>
    </row>
    <row r="15" spans="1:8" ht="15">
      <c r="A15" s="2"/>
      <c r="B15" s="3" t="s">
        <v>4</v>
      </c>
      <c r="C15" s="3"/>
      <c r="D15" s="3"/>
      <c r="E15" s="3"/>
      <c r="F15" s="3"/>
      <c r="G15" s="3"/>
      <c r="H15" s="20">
        <v>7092.93</v>
      </c>
    </row>
    <row r="16" spans="1:8" ht="15" thickBot="1">
      <c r="A16" s="2"/>
      <c r="B16" s="3" t="s">
        <v>8</v>
      </c>
      <c r="C16" s="3"/>
      <c r="D16" s="3"/>
      <c r="E16" s="3"/>
      <c r="F16" s="3"/>
      <c r="G16" s="3"/>
      <c r="H16" s="10">
        <v>10716</v>
      </c>
    </row>
    <row r="17" spans="1:8" ht="15" thickBot="1">
      <c r="A17" s="5" t="s">
        <v>21</v>
      </c>
      <c r="B17" s="6"/>
      <c r="C17" s="6"/>
      <c r="D17" s="6"/>
      <c r="E17" s="6"/>
      <c r="F17" s="6"/>
      <c r="G17" s="6"/>
      <c r="H17" s="9">
        <v>17000</v>
      </c>
    </row>
    <row r="18" spans="1:8" ht="15" thickBot="1">
      <c r="A18" s="2" t="s">
        <v>0</v>
      </c>
      <c r="B18" s="3" t="s">
        <v>9</v>
      </c>
      <c r="C18" s="3"/>
      <c r="D18" s="3"/>
      <c r="E18" s="3"/>
      <c r="F18" s="3"/>
      <c r="G18" s="3"/>
      <c r="H18" s="10">
        <v>17000</v>
      </c>
    </row>
    <row r="19" spans="1:8" ht="15" thickBot="1">
      <c r="A19" s="5" t="s">
        <v>10</v>
      </c>
      <c r="B19" s="6"/>
      <c r="C19" s="6"/>
      <c r="D19" s="6"/>
      <c r="E19" s="6"/>
      <c r="F19" s="6"/>
      <c r="G19" s="6"/>
      <c r="H19" s="9">
        <v>650</v>
      </c>
    </row>
    <row r="20" spans="1:8" ht="15" thickBot="1">
      <c r="A20" s="2" t="s">
        <v>0</v>
      </c>
      <c r="B20" s="3" t="s">
        <v>11</v>
      </c>
      <c r="C20" s="3"/>
      <c r="D20" s="3"/>
      <c r="E20" s="3"/>
      <c r="F20" s="3"/>
      <c r="G20" s="3"/>
      <c r="H20" s="10">
        <v>650</v>
      </c>
    </row>
    <row r="21" spans="1:8" ht="15" thickBot="1">
      <c r="A21" s="5" t="s">
        <v>12</v>
      </c>
      <c r="B21" s="7"/>
      <c r="C21" s="7"/>
      <c r="D21" s="7"/>
      <c r="E21" s="7"/>
      <c r="F21" s="7"/>
      <c r="G21" s="7"/>
      <c r="H21" s="9">
        <v>1675</v>
      </c>
    </row>
    <row r="22" spans="1:8" ht="15" thickBot="1">
      <c r="A22" s="2" t="s">
        <v>0</v>
      </c>
      <c r="B22" s="3" t="s">
        <v>9</v>
      </c>
      <c r="C22" s="3"/>
      <c r="D22" s="3"/>
      <c r="E22" s="3"/>
      <c r="F22" s="3"/>
      <c r="G22" s="3"/>
      <c r="H22" s="10">
        <v>1675</v>
      </c>
    </row>
    <row r="23" spans="1:8" ht="15" thickBot="1">
      <c r="A23" s="5" t="s">
        <v>25</v>
      </c>
      <c r="B23" s="6"/>
      <c r="C23" s="6"/>
      <c r="D23" s="6"/>
      <c r="E23" s="6"/>
      <c r="F23" s="6"/>
      <c r="G23" s="6"/>
      <c r="H23" s="9">
        <f>SUM(H24)</f>
        <v>36627</v>
      </c>
    </row>
    <row r="24" spans="1:8" ht="15" thickBot="1">
      <c r="A24" s="2" t="s">
        <v>0</v>
      </c>
      <c r="B24" s="3" t="s">
        <v>26</v>
      </c>
      <c r="C24" s="3"/>
      <c r="D24" s="3"/>
      <c r="E24" s="3"/>
      <c r="F24" s="3"/>
      <c r="G24" s="3"/>
      <c r="H24" s="10">
        <v>36627</v>
      </c>
    </row>
    <row r="25" spans="1:11" ht="15" thickBot="1">
      <c r="A25" s="5" t="s">
        <v>13</v>
      </c>
      <c r="B25" s="7"/>
      <c r="C25" s="7"/>
      <c r="D25" s="7"/>
      <c r="E25" s="7"/>
      <c r="F25" s="7"/>
      <c r="G25" s="7"/>
      <c r="H25" s="21">
        <f>SUM(H26+H27+H28+H29+H30)</f>
        <v>280649.28</v>
      </c>
      <c r="K25" s="3"/>
    </row>
    <row r="26" spans="1:8" ht="15">
      <c r="A26" s="2" t="s">
        <v>0</v>
      </c>
      <c r="B26" s="3" t="s">
        <v>14</v>
      </c>
      <c r="C26" s="3"/>
      <c r="D26" s="3"/>
      <c r="E26" s="3"/>
      <c r="F26" s="3"/>
      <c r="G26" s="3"/>
      <c r="H26" s="10">
        <v>117681</v>
      </c>
    </row>
    <row r="27" spans="1:8" ht="15">
      <c r="A27" s="2"/>
      <c r="B27" s="3" t="s">
        <v>39</v>
      </c>
      <c r="C27" s="3"/>
      <c r="D27" s="3"/>
      <c r="E27" s="3"/>
      <c r="F27" s="3"/>
      <c r="G27" s="3"/>
      <c r="H27" s="10">
        <v>3000</v>
      </c>
    </row>
    <row r="28" spans="1:8" ht="15">
      <c r="A28" s="2"/>
      <c r="B28" s="3" t="s">
        <v>28</v>
      </c>
      <c r="C28" s="3"/>
      <c r="D28" s="3"/>
      <c r="E28" s="3"/>
      <c r="F28" s="3"/>
      <c r="G28" s="3"/>
      <c r="H28" s="10">
        <v>23000</v>
      </c>
    </row>
    <row r="29" spans="1:8" ht="15">
      <c r="A29" s="2"/>
      <c r="B29" s="3" t="s">
        <v>15</v>
      </c>
      <c r="C29" s="3"/>
      <c r="D29" s="3"/>
      <c r="E29" s="3"/>
      <c r="F29" s="3"/>
      <c r="G29" s="3"/>
      <c r="H29" s="20">
        <v>85471.28</v>
      </c>
    </row>
    <row r="30" spans="1:8" ht="15" thickBot="1">
      <c r="A30" s="2"/>
      <c r="B30" s="3" t="s">
        <v>16</v>
      </c>
      <c r="C30" s="3"/>
      <c r="D30" s="3"/>
      <c r="E30" s="3"/>
      <c r="F30" s="3"/>
      <c r="G30" s="3"/>
      <c r="H30" s="10">
        <v>51497</v>
      </c>
    </row>
    <row r="31" spans="1:8" s="3" customFormat="1" ht="15" thickBot="1">
      <c r="A31" s="5" t="s">
        <v>40</v>
      </c>
      <c r="B31" s="6"/>
      <c r="C31" s="6"/>
      <c r="D31" s="6"/>
      <c r="E31" s="6"/>
      <c r="F31" s="6"/>
      <c r="G31" s="6"/>
      <c r="H31" s="18">
        <v>25400</v>
      </c>
    </row>
    <row r="32" spans="1:8" ht="15" thickBot="1">
      <c r="A32" s="16"/>
      <c r="B32" s="17" t="s">
        <v>19</v>
      </c>
      <c r="C32" s="17"/>
      <c r="D32" s="17"/>
      <c r="E32" s="17"/>
      <c r="F32" s="17"/>
      <c r="G32" s="17"/>
      <c r="H32" s="22">
        <f>H6+H9+H13+H17+H19+H21+H23+H25+H31</f>
        <v>777867.41</v>
      </c>
    </row>
    <row r="33" spans="1:8" ht="15">
      <c r="A33" s="4"/>
      <c r="B33" s="4"/>
      <c r="C33" s="4"/>
      <c r="D33" s="4"/>
      <c r="E33" s="4"/>
      <c r="F33" s="4"/>
      <c r="G33" s="4"/>
      <c r="H33" s="11"/>
    </row>
    <row r="35" ht="15" thickBot="1">
      <c r="A35" s="1" t="s">
        <v>22</v>
      </c>
    </row>
    <row r="36" spans="1:8" ht="15" thickBot="1">
      <c r="A36" s="5" t="s">
        <v>20</v>
      </c>
      <c r="B36" s="6"/>
      <c r="C36" s="6"/>
      <c r="D36" s="6"/>
      <c r="E36" s="6"/>
      <c r="F36" s="6"/>
      <c r="G36" s="6"/>
      <c r="H36" s="9">
        <f>H6</f>
        <v>84678</v>
      </c>
    </row>
    <row r="37" spans="1:8" ht="15" thickBot="1">
      <c r="A37" s="12" t="s">
        <v>23</v>
      </c>
      <c r="B37" s="7"/>
      <c r="C37" s="7"/>
      <c r="D37" s="7"/>
      <c r="E37" s="7"/>
      <c r="F37" s="7"/>
      <c r="G37" s="7"/>
      <c r="H37" s="21">
        <f>H38+H39+H40</f>
        <v>342794</v>
      </c>
    </row>
    <row r="38" spans="1:8" ht="15">
      <c r="A38" s="13" t="s">
        <v>0</v>
      </c>
      <c r="B38" s="3" t="s">
        <v>37</v>
      </c>
      <c r="C38" s="3"/>
      <c r="D38" s="3"/>
      <c r="E38" s="3"/>
      <c r="F38" s="3"/>
      <c r="G38" s="3"/>
      <c r="H38" s="20">
        <v>321459</v>
      </c>
    </row>
    <row r="39" spans="1:8" ht="15">
      <c r="A39" s="2"/>
      <c r="B39" s="3" t="s">
        <v>35</v>
      </c>
      <c r="C39" s="3"/>
      <c r="D39" s="3"/>
      <c r="E39" s="3"/>
      <c r="F39" s="3"/>
      <c r="G39" s="3"/>
      <c r="H39" s="20">
        <v>16839</v>
      </c>
    </row>
    <row r="40" spans="1:8" ht="15" thickBot="1">
      <c r="A40" s="2"/>
      <c r="B40" s="3" t="s">
        <v>36</v>
      </c>
      <c r="C40" s="3"/>
      <c r="D40" s="3"/>
      <c r="E40" s="3"/>
      <c r="F40" s="3"/>
      <c r="G40" s="3"/>
      <c r="H40" s="10">
        <v>4496</v>
      </c>
    </row>
    <row r="41" spans="1:8" ht="15" thickBot="1">
      <c r="A41" s="5" t="s">
        <v>6</v>
      </c>
      <c r="B41" s="7"/>
      <c r="C41" s="7"/>
      <c r="D41" s="7"/>
      <c r="E41" s="7"/>
      <c r="F41" s="7"/>
      <c r="G41" s="7"/>
      <c r="H41" s="21">
        <v>41943.93</v>
      </c>
    </row>
    <row r="42" spans="1:8" ht="15">
      <c r="A42" s="14" t="s">
        <v>0</v>
      </c>
      <c r="B42" s="3" t="s">
        <v>32</v>
      </c>
      <c r="C42" s="3"/>
      <c r="D42" s="3"/>
      <c r="E42" s="3"/>
      <c r="F42" s="3"/>
      <c r="G42" s="3"/>
      <c r="H42" s="10">
        <v>24135</v>
      </c>
    </row>
    <row r="43" spans="1:8" ht="15">
      <c r="A43" s="2"/>
      <c r="B43" s="3" t="s">
        <v>33</v>
      </c>
      <c r="C43" s="3"/>
      <c r="D43" s="3"/>
      <c r="E43" s="3"/>
      <c r="F43" s="3"/>
      <c r="G43" s="3"/>
      <c r="H43" s="20">
        <v>7092.93</v>
      </c>
    </row>
    <row r="44" spans="1:8" ht="15" thickBot="1">
      <c r="A44" s="2"/>
      <c r="B44" s="3" t="s">
        <v>34</v>
      </c>
      <c r="C44" s="3"/>
      <c r="D44" s="3"/>
      <c r="E44" s="3"/>
      <c r="F44" s="3"/>
      <c r="G44" s="3"/>
      <c r="H44" s="10">
        <v>10716</v>
      </c>
    </row>
    <row r="45" spans="1:8" ht="15" thickBot="1">
      <c r="A45" s="5" t="s">
        <v>21</v>
      </c>
      <c r="B45" s="6"/>
      <c r="C45" s="6"/>
      <c r="D45" s="6"/>
      <c r="E45" s="6"/>
      <c r="F45" s="6"/>
      <c r="G45" s="6"/>
      <c r="H45" s="9">
        <v>17000</v>
      </c>
    </row>
    <row r="46" spans="1:8" ht="15" thickBot="1">
      <c r="A46" s="8" t="s">
        <v>24</v>
      </c>
      <c r="B46" s="7"/>
      <c r="C46" s="7"/>
      <c r="D46" s="7"/>
      <c r="E46" s="7"/>
      <c r="F46" s="7"/>
      <c r="G46" s="7"/>
      <c r="H46" s="9">
        <v>650</v>
      </c>
    </row>
    <row r="47" spans="1:8" ht="15" thickBot="1">
      <c r="A47" s="5" t="s">
        <v>12</v>
      </c>
      <c r="B47" s="6"/>
      <c r="C47" s="6"/>
      <c r="D47" s="6"/>
      <c r="E47" s="6"/>
      <c r="F47" s="6"/>
      <c r="G47" s="6"/>
      <c r="H47" s="9">
        <v>1675</v>
      </c>
    </row>
    <row r="48" spans="1:8" ht="15" thickBot="1">
      <c r="A48" s="5" t="s">
        <v>25</v>
      </c>
      <c r="B48" s="6"/>
      <c r="C48" s="6"/>
      <c r="D48" s="6"/>
      <c r="E48" s="6"/>
      <c r="F48" s="6"/>
      <c r="G48" s="6"/>
      <c r="H48" s="9">
        <v>36627</v>
      </c>
    </row>
    <row r="49" spans="1:8" ht="15" thickBot="1">
      <c r="A49" s="5" t="s">
        <v>13</v>
      </c>
      <c r="B49" s="6"/>
      <c r="C49" s="6"/>
      <c r="D49" s="6"/>
      <c r="E49" s="6"/>
      <c r="F49" s="6"/>
      <c r="G49" s="6"/>
      <c r="H49" s="21">
        <f>H50+H51+H52+H53+H54</f>
        <v>252499</v>
      </c>
    </row>
    <row r="50" spans="1:8" ht="15">
      <c r="A50" s="2" t="s">
        <v>0</v>
      </c>
      <c r="B50" s="3" t="s">
        <v>31</v>
      </c>
      <c r="C50" s="3"/>
      <c r="D50" s="3"/>
      <c r="E50" s="3"/>
      <c r="F50" s="3"/>
      <c r="G50" s="3"/>
      <c r="H50" s="10">
        <v>83151</v>
      </c>
    </row>
    <row r="51" spans="1:8" ht="15">
      <c r="A51" s="2"/>
      <c r="B51" s="3" t="s">
        <v>30</v>
      </c>
      <c r="C51" s="3"/>
      <c r="D51" s="3"/>
      <c r="E51" s="3"/>
      <c r="F51" s="3"/>
      <c r="G51" s="3"/>
      <c r="H51" s="15">
        <v>3000</v>
      </c>
    </row>
    <row r="52" spans="1:8" ht="15">
      <c r="A52" s="2"/>
      <c r="B52" s="3" t="s">
        <v>38</v>
      </c>
      <c r="C52" s="3"/>
      <c r="D52" s="3"/>
      <c r="E52" s="3"/>
      <c r="F52" s="3"/>
      <c r="G52" s="3"/>
      <c r="H52" s="10">
        <v>23000</v>
      </c>
    </row>
    <row r="53" spans="1:8" ht="15">
      <c r="A53" s="2"/>
      <c r="B53" s="3" t="s">
        <v>29</v>
      </c>
      <c r="C53" s="3"/>
      <c r="D53" s="3"/>
      <c r="E53" s="3"/>
      <c r="F53" s="3"/>
      <c r="G53" s="3"/>
      <c r="H53" s="15">
        <v>114122</v>
      </c>
    </row>
    <row r="54" spans="1:8" ht="15" thickBot="1">
      <c r="A54" s="2"/>
      <c r="B54" s="3" t="s">
        <v>27</v>
      </c>
      <c r="C54" s="3"/>
      <c r="D54" s="3"/>
      <c r="E54" s="3"/>
      <c r="F54" s="3"/>
      <c r="G54" s="3"/>
      <c r="H54" s="15">
        <v>29226</v>
      </c>
    </row>
    <row r="55" spans="1:8" ht="15" thickBot="1">
      <c r="A55" s="5"/>
      <c r="B55" s="6" t="s">
        <v>19</v>
      </c>
      <c r="C55" s="6"/>
      <c r="D55" s="6"/>
      <c r="E55" s="6"/>
      <c r="F55" s="6"/>
      <c r="G55" s="6"/>
      <c r="H55" s="21">
        <f>H36+H37+H41+H45+H46+H47+H48+H49</f>
        <v>777866.9299999999</v>
      </c>
    </row>
    <row r="57" ht="15">
      <c r="H57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Maimu Kelder</dc:creator>
  <cp:keywords/>
  <dc:description/>
  <cp:lastModifiedBy>Maimu Kelder</cp:lastModifiedBy>
  <cp:lastPrinted>2022-03-10T06:28:40Z</cp:lastPrinted>
  <dcterms:created xsi:type="dcterms:W3CDTF">2022-03-09T01:57:57Z</dcterms:created>
  <dcterms:modified xsi:type="dcterms:W3CDTF">2022-04-11T11:18:58Z</dcterms:modified>
  <cp:category/>
  <cp:version/>
  <cp:contentType/>
  <cp:contentStatus/>
</cp:coreProperties>
</file>